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840" windowWidth="19420" windowHeight="101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Лист1!$3:$6</definedName>
  </definedNames>
  <calcPr calcId="145621"/>
</workbook>
</file>

<file path=xl/calcChain.xml><?xml version="1.0" encoding="utf-8"?>
<calcChain xmlns="http://schemas.openxmlformats.org/spreadsheetml/2006/main">
  <c r="D7" i="1" l="1"/>
  <c r="D58" i="1"/>
  <c r="D46" i="1" l="1"/>
  <c r="D17" i="1"/>
  <c r="D35" i="1"/>
  <c r="D21" i="1"/>
  <c r="D14" i="1" l="1"/>
  <c r="D13" i="1"/>
  <c r="G53" i="1" l="1"/>
  <c r="D51" i="1"/>
  <c r="F41" i="1"/>
  <c r="D39" i="1"/>
  <c r="F49" i="1" l="1"/>
  <c r="G49" i="1"/>
  <c r="F53" i="1"/>
  <c r="D53" i="1" s="1"/>
  <c r="F44" i="1"/>
  <c r="G44" i="1"/>
  <c r="D49" i="1" l="1"/>
  <c r="D44" i="1"/>
  <c r="F35" i="1"/>
  <c r="F58" i="1" l="1"/>
  <c r="F27" i="1" l="1"/>
  <c r="D27" i="1" s="1"/>
  <c r="F23" i="1" l="1"/>
  <c r="D23" i="1"/>
  <c r="F24" i="1" l="1"/>
  <c r="D24" i="1" s="1"/>
</calcChain>
</file>

<file path=xl/sharedStrings.xml><?xml version="1.0" encoding="utf-8"?>
<sst xmlns="http://schemas.openxmlformats.org/spreadsheetml/2006/main" count="107" uniqueCount="61">
  <si>
    <t>Областной бюджет</t>
  </si>
  <si>
    <t>Организационное, научное, методическое обеспечение и информационное сопровождение сферы межнациональных и межконфессиональных отношений</t>
  </si>
  <si>
    <t>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</t>
  </si>
  <si>
    <t>Организация проведения мероприятий, направленных на социально-культурную адаптацию мигрантов в Ленинградской области</t>
  </si>
  <si>
    <t>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проведения семинаров, мастер-классов и иных мероприятий по сохранению языка и культурных традиций коренных малочисленных народов</t>
  </si>
  <si>
    <t>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области, и органов местного самоуправления муниципальных образований Ленинградской области</t>
  </si>
  <si>
    <t>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</si>
  <si>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</t>
  </si>
  <si>
    <t>Реализация комплекса мер по содействию трудовой адаптации и занятости молодежи</t>
  </si>
  <si>
    <t>Реализация комплекса мер по поддержке молодых семей и пропаганде семейных ценностей</t>
  </si>
  <si>
    <t>Реализация комплекса мер по сохранению исторической памяти</t>
  </si>
  <si>
    <t>Реализация комплекса мер по гражданско-патриотическому и духовно-нравственному воспитанию молодежи</t>
  </si>
  <si>
    <t>Реализация комплекса мер по профилактике правонарушений и рискованного поведения в молодежной среде</t>
  </si>
  <si>
    <t>Реализация комплекса мер по формированию культуры межэтнических и межконфессиональных отношений в молодежной среде</t>
  </si>
  <si>
    <t>Проведение областных тематических слетов</t>
  </si>
  <si>
    <t>Реализация комплекса мер по военно-патриотическому воспитанию молодежи</t>
  </si>
  <si>
    <t xml:space="preserve">Научное и методическое обеспечение деятельности органов местного самоуправления Ленинградской области </t>
  </si>
  <si>
    <t xml:space="preserve">Выделение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 муниципальных районов и городского округа </t>
  </si>
  <si>
    <t xml:space="preserve">Государственная поддержка проектов местных инициатив граждан </t>
  </si>
  <si>
    <t>Осуществление просветительской деятельности в области законодательства о защите прав потребителей</t>
  </si>
  <si>
    <t xml:space="preserve">Организация бесплатной юридической помощи по вопросам защиты прав потребителей </t>
  </si>
  <si>
    <t>Повышение информационной открытости органов государственной власти Ленинградской области</t>
  </si>
  <si>
    <t>Поддержка средств массовой информации Ленинградской области и предприятий полиграфии</t>
  </si>
  <si>
    <t>Информационная, методическая и иная поддержка общественных совещательных органов</t>
  </si>
  <si>
    <t>Исследования общественного мнения и мониторинг информационного поля</t>
  </si>
  <si>
    <t>Реализация комплекса мер по созданию условий и возможностей для успешной социализации и самореализации молодежи</t>
  </si>
  <si>
    <t>Государственная поддержка творческой и талантливой молодежи</t>
  </si>
  <si>
    <t>Государственная поддержка проектов и программ социально ориентированных некоммерческих  общественных организаций</t>
  </si>
  <si>
    <t>Основное мероприятие "Создание и (или) благоустройство общественно значимых публичных пространств общегородского значения  муниципальных  образований  Ленинградской области"</t>
  </si>
  <si>
    <t>Организация и проведение молодежных форумов и молодежных  мероприятий, методическое обеспечение молодежной политики</t>
  </si>
  <si>
    <t>Организация создания и реализации социальной рекламы и социально значимых проектов</t>
  </si>
  <si>
    <t>Мониторинг размещения рекламных конструкций на территории Ленинградской области</t>
  </si>
  <si>
    <t>Подпрограмма 6 «Молодежь Ленинградской области»</t>
  </si>
  <si>
    <t>Создание условий для развития и эффективной деятельности социально ориентированных некоммерческих  организаций (СОНКО) в Ленинградской области</t>
  </si>
  <si>
    <t>Мониторинг эффективности мер государственной и муниципальной поддержки СОНКО в ЛО</t>
  </si>
  <si>
    <t xml:space="preserve">  </t>
  </si>
  <si>
    <t>Наименование государственной программы, подпрограммы государственной программы, основного мероприятия, проекта</t>
  </si>
  <si>
    <t xml:space="preserve">Ответственный исполнитель, соисполнитель, участник
</t>
  </si>
  <si>
    <t>Фактическое финансирование, тыс. руб.</t>
  </si>
  <si>
    <t>Таблица 6 
Сведения о фактических расходах на реализацию
государственной программы  Ленинградской области "Устойчивое общественное развитие в Ленинградской области"</t>
  </si>
  <si>
    <t>Государственная программа Ленинградской области "Устойчивое общественное развитие в Ленинградской области"</t>
  </si>
  <si>
    <t>Всего</t>
  </si>
  <si>
    <t xml:space="preserve">Подпрограмма 1 "Гармонизация межнациональных и межконфессиональных
отношений в Ленинградской области"
</t>
  </si>
  <si>
    <t>Подпрограмма 2 "Поддержка этнокультурной самобытности коренных малочисленных народов, проживающих на территории
Ленинградской области"</t>
  </si>
  <si>
    <t>Комитет по местному самоуправлению, межнациональным и межконфессиональным отношениям Ленинградской области</t>
  </si>
  <si>
    <t>Итого</t>
  </si>
  <si>
    <t>Подпрограмма 3 "Создание условий для эффективного выполнения органами местного самоуправления своих полномочий"</t>
  </si>
  <si>
    <t>Подпрограмма 5 Общество и власть</t>
  </si>
  <si>
    <t xml:space="preserve">Комитет по архитектуре и градостроительству Ленинградской области </t>
  </si>
  <si>
    <t xml:space="preserve">Подпрограммы 4 "Развитие системы защиты прав потребителей в Ленинградской области" </t>
  </si>
  <si>
    <t>Федераль-ный бюджет</t>
  </si>
  <si>
    <t xml:space="preserve">Комитет по печати и связям с общественностью Ленинградской области </t>
  </si>
  <si>
    <t>Подпрограмма 7 "Патриотическое воспитание граждан в Ленинградской области"</t>
  </si>
  <si>
    <t xml:space="preserve">Комитет по молодёжной политике Ленинградской области </t>
  </si>
  <si>
    <t>565,00</t>
  </si>
  <si>
    <t>Подпрограмма 8 "Профилактика асоциального поведения в молодежной среде"</t>
  </si>
  <si>
    <t xml:space="preserve">Подпрограмма 9. "Государственная поддержка социально ориентированных некоммерческих организаций"
</t>
  </si>
  <si>
    <t>Годы реализа-ции</t>
  </si>
  <si>
    <t>Прочие     источники</t>
  </si>
  <si>
    <t>Местный     бюджет</t>
  </si>
  <si>
    <t xml:space="preserve">Комитет по печати и связям с общественностью Ленинградской области  Комитет общего и профессионального образования Ленинградской области
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</si>
</sst>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0" fillId="0" borderId="0" xfId="0" applyAlignment="1">
      <alignment vertical="top"/>
    </xf>
    <xf numFmtId="2" fontId="0" fillId="0" borderId="0" xfId="0" applyNumberFormat="1"/>
    <xf numFmtId="2" fontId="1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3" fillId="0" borderId="5" xfId="0" applyNumberFormat="1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tabSelected="1" zoomScale="60" zoomScaleNormal="60" zoomScalePageLayoutView="70" workbookViewId="0">
      <pane ySplit="5" topLeftCell="A6" activePane="bottomLeft" state="frozen"/>
      <selection pane="bottomLeft" activeCell="A55" sqref="A55"/>
    </sheetView>
  </sheetViews>
  <sheetFormatPr defaultRowHeight="14.5" x14ac:dyDescent="0.35"/>
  <cols>
    <col min="1" max="1" width="67.90625" customWidth="1"/>
    <col min="2" max="2" width="37.7265625" customWidth="1"/>
    <col min="3" max="3" width="11.1796875" customWidth="1"/>
    <col min="4" max="4" width="13.26953125" customWidth="1"/>
    <col min="5" max="5" width="13.90625" customWidth="1"/>
    <col min="6" max="6" width="18.1796875" customWidth="1"/>
    <col min="7" max="7" width="19" customWidth="1"/>
    <col min="8" max="8" width="14.36328125" customWidth="1"/>
    <col min="9" max="9" width="11.6328125" customWidth="1"/>
  </cols>
  <sheetData>
    <row r="2" spans="1:8" ht="60" customHeight="1" x14ac:dyDescent="0.35">
      <c r="A2" s="72" t="s">
        <v>39</v>
      </c>
      <c r="B2" s="72"/>
      <c r="C2" s="72"/>
      <c r="D2" s="72"/>
      <c r="E2" s="72"/>
      <c r="F2" s="72"/>
      <c r="G2" s="72"/>
      <c r="H2" s="72"/>
    </row>
    <row r="3" spans="1:8" s="1" customFormat="1" ht="23" customHeight="1" x14ac:dyDescent="0.35">
      <c r="A3" s="73" t="s">
        <v>36</v>
      </c>
      <c r="B3" s="73" t="s">
        <v>37</v>
      </c>
      <c r="C3" s="76" t="s">
        <v>57</v>
      </c>
      <c r="D3" s="79" t="s">
        <v>38</v>
      </c>
      <c r="E3" s="80"/>
      <c r="F3" s="80"/>
      <c r="G3" s="80"/>
      <c r="H3" s="81"/>
    </row>
    <row r="4" spans="1:8" s="1" customFormat="1" ht="8" customHeight="1" x14ac:dyDescent="0.35">
      <c r="A4" s="74"/>
      <c r="B4" s="74"/>
      <c r="C4" s="77"/>
      <c r="D4" s="82"/>
      <c r="E4" s="83"/>
      <c r="F4" s="83"/>
      <c r="G4" s="83"/>
      <c r="H4" s="84"/>
    </row>
    <row r="5" spans="1:8" s="1" customFormat="1" ht="57.5" customHeight="1" x14ac:dyDescent="0.35">
      <c r="A5" s="75"/>
      <c r="B5" s="75"/>
      <c r="C5" s="78"/>
      <c r="D5" s="41" t="s">
        <v>41</v>
      </c>
      <c r="E5" s="41" t="s">
        <v>50</v>
      </c>
      <c r="F5" s="41" t="s">
        <v>0</v>
      </c>
      <c r="G5" s="41" t="s">
        <v>59</v>
      </c>
      <c r="H5" s="41" t="s">
        <v>58</v>
      </c>
    </row>
    <row r="6" spans="1:8" ht="16.5" x14ac:dyDescent="0.3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ht="102" customHeight="1" x14ac:dyDescent="0.35">
      <c r="A7" s="22" t="s">
        <v>40</v>
      </c>
      <c r="B7" s="22" t="s">
        <v>44</v>
      </c>
      <c r="C7" s="14">
        <v>2018</v>
      </c>
      <c r="D7" s="9">
        <f>SUM(E7:H7)</f>
        <v>1063642.97</v>
      </c>
      <c r="E7" s="9">
        <v>558.5</v>
      </c>
      <c r="F7" s="9">
        <v>955335.31</v>
      </c>
      <c r="G7" s="9">
        <v>100740.45</v>
      </c>
      <c r="H7" s="9">
        <v>7008.71</v>
      </c>
    </row>
    <row r="8" spans="1:8" ht="105.5" customHeight="1" x14ac:dyDescent="0.35">
      <c r="A8" s="8" t="s">
        <v>42</v>
      </c>
      <c r="B8" s="42" t="s">
        <v>44</v>
      </c>
      <c r="C8" s="14">
        <v>2018</v>
      </c>
      <c r="D8" s="43">
        <v>15635.071</v>
      </c>
      <c r="E8" s="9"/>
      <c r="F8" s="43">
        <v>15635.071</v>
      </c>
      <c r="G8" s="9"/>
      <c r="H8" s="9"/>
    </row>
    <row r="9" spans="1:8" ht="72" customHeight="1" x14ac:dyDescent="0.35">
      <c r="A9" s="42" t="s">
        <v>1</v>
      </c>
      <c r="B9" s="22" t="s">
        <v>44</v>
      </c>
      <c r="C9" s="14">
        <v>2018</v>
      </c>
      <c r="D9" s="43">
        <v>8852.6</v>
      </c>
      <c r="E9" s="43"/>
      <c r="F9" s="43">
        <v>8852.6</v>
      </c>
      <c r="G9" s="43"/>
      <c r="H9" s="43"/>
    </row>
    <row r="10" spans="1:8" ht="60.65" customHeight="1" x14ac:dyDescent="0.35">
      <c r="A10" s="44" t="s">
        <v>2</v>
      </c>
      <c r="B10" s="42" t="s">
        <v>44</v>
      </c>
      <c r="C10" s="45">
        <v>2018</v>
      </c>
      <c r="D10" s="43">
        <v>4990.4870000000001</v>
      </c>
      <c r="E10" s="46" t="s">
        <v>35</v>
      </c>
      <c r="F10" s="43">
        <v>4990.4870000000001</v>
      </c>
      <c r="G10" s="47"/>
      <c r="H10" s="47"/>
    </row>
    <row r="11" spans="1:8" ht="58.4" customHeight="1" x14ac:dyDescent="0.35">
      <c r="A11" s="42" t="s">
        <v>3</v>
      </c>
      <c r="B11" s="22" t="s">
        <v>44</v>
      </c>
      <c r="C11" s="48">
        <v>2018</v>
      </c>
      <c r="D11" s="43">
        <v>1792</v>
      </c>
      <c r="E11" s="47"/>
      <c r="F11" s="43">
        <v>1792</v>
      </c>
      <c r="G11" s="43"/>
      <c r="H11" s="43"/>
    </row>
    <row r="12" spans="1:8" ht="24" customHeight="1" x14ac:dyDescent="0.35">
      <c r="A12" s="49" t="s">
        <v>45</v>
      </c>
      <c r="B12" s="42"/>
      <c r="C12" s="50">
        <v>2018</v>
      </c>
      <c r="D12" s="43">
        <v>15635.071</v>
      </c>
      <c r="E12" s="43"/>
      <c r="F12" s="43">
        <v>15635.071</v>
      </c>
      <c r="G12" s="47"/>
      <c r="H12" s="47"/>
    </row>
    <row r="13" spans="1:8" ht="57" customHeight="1" x14ac:dyDescent="0.35">
      <c r="A13" s="42" t="s">
        <v>43</v>
      </c>
      <c r="B13" s="42" t="s">
        <v>44</v>
      </c>
      <c r="C13" s="50">
        <v>2018</v>
      </c>
      <c r="D13" s="43">
        <f>SUM(E13:G13)</f>
        <v>14338.289999999999</v>
      </c>
      <c r="E13" s="20">
        <v>558.5</v>
      </c>
      <c r="F13" s="20">
        <v>13752.39</v>
      </c>
      <c r="G13" s="20">
        <v>27.4</v>
      </c>
      <c r="H13" s="51"/>
    </row>
    <row r="14" spans="1:8" ht="83.5" customHeight="1" x14ac:dyDescent="0.35">
      <c r="A14" s="52" t="s">
        <v>4</v>
      </c>
      <c r="B14" s="22" t="s">
        <v>44</v>
      </c>
      <c r="C14" s="14">
        <v>2018</v>
      </c>
      <c r="D14" s="53">
        <f>SUM(E14:G14)</f>
        <v>4996.45</v>
      </c>
      <c r="E14" s="53">
        <v>558.5</v>
      </c>
      <c r="F14" s="20">
        <v>4410.55</v>
      </c>
      <c r="G14" s="54">
        <v>27.4</v>
      </c>
      <c r="H14" s="55"/>
    </row>
    <row r="15" spans="1:8" ht="66.5" customHeight="1" x14ac:dyDescent="0.35">
      <c r="A15" s="56" t="s">
        <v>5</v>
      </c>
      <c r="B15" s="42" t="s">
        <v>44</v>
      </c>
      <c r="C15" s="14">
        <v>2018</v>
      </c>
      <c r="D15" s="20">
        <v>1714.442</v>
      </c>
      <c r="E15" s="20"/>
      <c r="F15" s="20">
        <v>1714.442</v>
      </c>
      <c r="G15" s="57"/>
      <c r="H15" s="57"/>
    </row>
    <row r="16" spans="1:8" ht="74.5" customHeight="1" x14ac:dyDescent="0.35">
      <c r="A16" s="56" t="s">
        <v>6</v>
      </c>
      <c r="B16" s="22" t="s">
        <v>44</v>
      </c>
      <c r="C16" s="50">
        <v>2018</v>
      </c>
      <c r="D16" s="20">
        <v>7531.5349999999999</v>
      </c>
      <c r="E16" s="20"/>
      <c r="F16" s="20">
        <v>7531.5349999999999</v>
      </c>
      <c r="G16" s="20"/>
      <c r="H16" s="17"/>
    </row>
    <row r="17" spans="1:8" ht="26.5" customHeight="1" x14ac:dyDescent="0.35">
      <c r="A17" s="58" t="s">
        <v>45</v>
      </c>
      <c r="B17" s="59"/>
      <c r="C17" s="60">
        <v>2018</v>
      </c>
      <c r="D17" s="61">
        <f>SUM(E17:G17)</f>
        <v>14242.43</v>
      </c>
      <c r="E17" s="20">
        <v>558.5</v>
      </c>
      <c r="F17" s="20">
        <v>13656.53</v>
      </c>
      <c r="G17" s="20">
        <v>27.4</v>
      </c>
      <c r="H17" s="17"/>
    </row>
    <row r="18" spans="1:8" ht="99" x14ac:dyDescent="0.35">
      <c r="A18" s="4" t="s">
        <v>46</v>
      </c>
      <c r="B18" s="22" t="s">
        <v>44</v>
      </c>
      <c r="C18" s="50">
        <v>2018</v>
      </c>
      <c r="D18" s="14">
        <v>580834.56999999995</v>
      </c>
      <c r="E18" s="62"/>
      <c r="F18" s="62">
        <v>474563.51</v>
      </c>
      <c r="G18" s="62">
        <v>99262.35</v>
      </c>
      <c r="H18" s="62">
        <v>7008.71</v>
      </c>
    </row>
    <row r="19" spans="1:8" ht="64.75" customHeight="1" x14ac:dyDescent="0.35">
      <c r="A19" s="8" t="s">
        <v>16</v>
      </c>
      <c r="B19" s="22" t="s">
        <v>44</v>
      </c>
      <c r="C19" s="60">
        <v>2018</v>
      </c>
      <c r="D19" s="14">
        <v>6541.59</v>
      </c>
      <c r="E19" s="63"/>
      <c r="F19" s="14">
        <v>6541.59</v>
      </c>
      <c r="G19" s="64"/>
      <c r="H19" s="64"/>
    </row>
    <row r="20" spans="1:8" ht="77" customHeight="1" x14ac:dyDescent="0.35">
      <c r="A20" s="65" t="s">
        <v>17</v>
      </c>
      <c r="B20" s="22" t="s">
        <v>44</v>
      </c>
      <c r="C20" s="50">
        <v>2018</v>
      </c>
      <c r="D20" s="14">
        <v>30000</v>
      </c>
      <c r="E20" s="9"/>
      <c r="F20" s="9">
        <v>30000</v>
      </c>
      <c r="G20" s="9"/>
      <c r="H20" s="9"/>
    </row>
    <row r="21" spans="1:8" ht="51" customHeight="1" x14ac:dyDescent="0.35">
      <c r="A21" s="4" t="s">
        <v>18</v>
      </c>
      <c r="B21" s="22" t="s">
        <v>44</v>
      </c>
      <c r="C21" s="60">
        <v>2018</v>
      </c>
      <c r="D21" s="9">
        <f>SUM(F21:H21)</f>
        <v>542612.98</v>
      </c>
      <c r="E21" s="9"/>
      <c r="F21" s="36">
        <v>436341.92</v>
      </c>
      <c r="G21" s="36">
        <v>99262.35</v>
      </c>
      <c r="H21" s="36">
        <v>7008.71</v>
      </c>
    </row>
    <row r="22" spans="1:8" ht="71.5" customHeight="1" x14ac:dyDescent="0.35">
      <c r="A22" s="4" t="s">
        <v>28</v>
      </c>
      <c r="B22" s="22" t="s">
        <v>48</v>
      </c>
      <c r="C22" s="50">
        <v>2018</v>
      </c>
      <c r="D22" s="36">
        <v>1680</v>
      </c>
      <c r="E22" s="9"/>
      <c r="F22" s="36">
        <v>1680</v>
      </c>
      <c r="G22" s="36"/>
      <c r="H22" s="36"/>
    </row>
    <row r="23" spans="1:8" ht="16.5" x14ac:dyDescent="0.35">
      <c r="A23" s="66" t="s">
        <v>45</v>
      </c>
      <c r="B23" s="67"/>
      <c r="C23" s="50">
        <v>2018</v>
      </c>
      <c r="D23" s="9">
        <f>SUM(D19,D20,D21,D22)</f>
        <v>580834.56999999995</v>
      </c>
      <c r="E23" s="9"/>
      <c r="F23" s="9">
        <f>SUM(F19,F20,F21,F22)</f>
        <v>474563.51</v>
      </c>
      <c r="G23" s="36">
        <v>99262.35</v>
      </c>
      <c r="H23" s="36">
        <v>7008.71</v>
      </c>
    </row>
    <row r="24" spans="1:8" ht="99" x14ac:dyDescent="0.35">
      <c r="A24" s="4" t="s">
        <v>49</v>
      </c>
      <c r="B24" s="22" t="s">
        <v>44</v>
      </c>
      <c r="C24" s="50">
        <v>2018</v>
      </c>
      <c r="D24" s="68">
        <f>SUM(F24,G24)</f>
        <v>476389.21</v>
      </c>
      <c r="E24" s="36"/>
      <c r="F24" s="68">
        <f>SUM(F22,F23)</f>
        <v>476243.51</v>
      </c>
      <c r="G24" s="36">
        <v>145.69999999999999</v>
      </c>
      <c r="H24" s="7"/>
    </row>
    <row r="25" spans="1:8" ht="50.5" customHeight="1" x14ac:dyDescent="0.35">
      <c r="A25" s="22" t="s">
        <v>19</v>
      </c>
      <c r="B25" s="22" t="s">
        <v>44</v>
      </c>
      <c r="C25" s="50">
        <v>2018</v>
      </c>
      <c r="D25" s="9">
        <v>180</v>
      </c>
      <c r="E25" s="9"/>
      <c r="F25" s="9">
        <v>180</v>
      </c>
      <c r="G25" s="36">
        <v>0</v>
      </c>
      <c r="H25" s="68"/>
    </row>
    <row r="26" spans="1:8" ht="54" customHeight="1" x14ac:dyDescent="0.35">
      <c r="A26" s="22" t="s">
        <v>20</v>
      </c>
      <c r="B26" s="22" t="s">
        <v>44</v>
      </c>
      <c r="C26" s="50">
        <v>2018</v>
      </c>
      <c r="D26" s="9">
        <v>2200</v>
      </c>
      <c r="E26" s="36"/>
      <c r="F26" s="9">
        <v>2200</v>
      </c>
      <c r="G26" s="36">
        <v>145.69999999999999</v>
      </c>
      <c r="H26" s="9"/>
    </row>
    <row r="27" spans="1:8" ht="16.5" x14ac:dyDescent="0.35">
      <c r="A27" s="23" t="s">
        <v>45</v>
      </c>
      <c r="B27" s="24"/>
      <c r="C27" s="50">
        <v>2018</v>
      </c>
      <c r="D27" s="68">
        <f>SUM(F27,G27)</f>
        <v>2525.6999999999998</v>
      </c>
      <c r="E27" s="36"/>
      <c r="F27" s="68">
        <f>SUM(F25,F26)</f>
        <v>2380</v>
      </c>
      <c r="G27" s="36">
        <v>145.69999999999999</v>
      </c>
      <c r="H27" s="10"/>
    </row>
    <row r="28" spans="1:8" ht="16.5" x14ac:dyDescent="0.35">
      <c r="A28" s="4" t="s">
        <v>47</v>
      </c>
      <c r="B28" s="7"/>
      <c r="C28" s="50">
        <v>2018</v>
      </c>
      <c r="D28" s="14">
        <v>270067.77</v>
      </c>
      <c r="E28" s="14"/>
      <c r="F28" s="14">
        <v>270067.77</v>
      </c>
      <c r="G28" s="7"/>
      <c r="H28" s="69"/>
    </row>
    <row r="29" spans="1:8" ht="50.5" customHeight="1" x14ac:dyDescent="0.35">
      <c r="A29" s="34" t="s">
        <v>21</v>
      </c>
      <c r="B29" s="34" t="s">
        <v>51</v>
      </c>
      <c r="C29" s="50">
        <v>2018</v>
      </c>
      <c r="D29" s="36">
        <v>5616</v>
      </c>
      <c r="E29" s="36"/>
      <c r="F29" s="36">
        <v>5616</v>
      </c>
      <c r="G29" s="35"/>
      <c r="H29" s="35"/>
    </row>
    <row r="30" spans="1:8" ht="54" customHeight="1" x14ac:dyDescent="0.35">
      <c r="A30" s="34" t="s">
        <v>30</v>
      </c>
      <c r="B30" s="34" t="s">
        <v>51</v>
      </c>
      <c r="C30" s="6">
        <v>2018</v>
      </c>
      <c r="D30" s="6">
        <v>43394.98</v>
      </c>
      <c r="E30" s="6"/>
      <c r="F30" s="6">
        <v>43394.98</v>
      </c>
      <c r="G30" s="35"/>
      <c r="H30" s="35"/>
    </row>
    <row r="31" spans="1:8" ht="48" customHeight="1" x14ac:dyDescent="0.35">
      <c r="A31" s="34" t="s">
        <v>22</v>
      </c>
      <c r="B31" s="34" t="s">
        <v>51</v>
      </c>
      <c r="C31" s="50">
        <v>2018</v>
      </c>
      <c r="D31" s="36">
        <v>207453.59</v>
      </c>
      <c r="E31" s="36"/>
      <c r="F31" s="36">
        <v>207453.59</v>
      </c>
      <c r="G31" s="35"/>
      <c r="H31" s="35"/>
    </row>
    <row r="32" spans="1:8" ht="46.5" customHeight="1" x14ac:dyDescent="0.35">
      <c r="A32" s="34" t="s">
        <v>23</v>
      </c>
      <c r="B32" s="34" t="s">
        <v>51</v>
      </c>
      <c r="C32" s="6">
        <v>2018</v>
      </c>
      <c r="D32" s="36">
        <v>213.2</v>
      </c>
      <c r="E32" s="36"/>
      <c r="F32" s="36">
        <v>213.2</v>
      </c>
      <c r="G32" s="35"/>
      <c r="H32" s="35"/>
    </row>
    <row r="33" spans="1:9" ht="35.5" customHeight="1" x14ac:dyDescent="0.35">
      <c r="A33" s="34" t="s">
        <v>24</v>
      </c>
      <c r="B33" s="34" t="s">
        <v>51</v>
      </c>
      <c r="C33" s="6">
        <v>2018</v>
      </c>
      <c r="D33" s="36">
        <v>7540</v>
      </c>
      <c r="E33" s="36"/>
      <c r="F33" s="36">
        <v>7540</v>
      </c>
      <c r="G33" s="35"/>
      <c r="H33" s="35"/>
    </row>
    <row r="34" spans="1:9" ht="48.65" customHeight="1" x14ac:dyDescent="0.35">
      <c r="A34" s="34" t="s">
        <v>31</v>
      </c>
      <c r="B34" s="34" t="s">
        <v>51</v>
      </c>
      <c r="C34" s="6">
        <v>2018</v>
      </c>
      <c r="D34" s="36">
        <v>5850</v>
      </c>
      <c r="E34" s="36"/>
      <c r="F34" s="36">
        <v>5850</v>
      </c>
      <c r="G34" s="35"/>
      <c r="H34" s="35"/>
    </row>
    <row r="35" spans="1:9" ht="29.5" customHeight="1" x14ac:dyDescent="0.35">
      <c r="A35" s="28" t="s">
        <v>45</v>
      </c>
      <c r="B35" s="70"/>
      <c r="C35" s="6">
        <v>2018</v>
      </c>
      <c r="D35" s="36">
        <f>SUM(D29,D30,D31,D32,D33,D34)</f>
        <v>270067.77</v>
      </c>
      <c r="E35" s="36"/>
      <c r="F35" s="36">
        <f>SUM(F29,F30,F31,F32,F33,F34)</f>
        <v>270067.77</v>
      </c>
      <c r="G35" s="35"/>
      <c r="H35" s="35"/>
    </row>
    <row r="36" spans="1:9" ht="33" customHeight="1" x14ac:dyDescent="0.35">
      <c r="A36" s="4" t="s">
        <v>32</v>
      </c>
      <c r="B36" s="27" t="s">
        <v>53</v>
      </c>
      <c r="C36" s="6">
        <v>2018</v>
      </c>
      <c r="D36" s="9">
        <v>51613.490000000005</v>
      </c>
      <c r="E36" s="9"/>
      <c r="F36" s="9">
        <v>51133.490000000005</v>
      </c>
      <c r="G36" s="9">
        <v>480</v>
      </c>
      <c r="H36" s="5"/>
    </row>
    <row r="37" spans="1:9" ht="43.5" customHeight="1" x14ac:dyDescent="0.35">
      <c r="A37" s="8" t="s">
        <v>29</v>
      </c>
      <c r="B37" s="27" t="s">
        <v>53</v>
      </c>
      <c r="C37" s="6">
        <v>2018</v>
      </c>
      <c r="D37" s="9">
        <v>29205.99</v>
      </c>
      <c r="E37" s="9"/>
      <c r="F37" s="9">
        <v>29205.99</v>
      </c>
      <c r="G37" s="10"/>
      <c r="H37" s="10"/>
    </row>
    <row r="38" spans="1:9" ht="60.5" customHeight="1" x14ac:dyDescent="0.35">
      <c r="A38" s="11" t="s">
        <v>7</v>
      </c>
      <c r="B38" s="27" t="s">
        <v>53</v>
      </c>
      <c r="C38" s="6">
        <v>2018</v>
      </c>
      <c r="D38" s="9">
        <v>4736.5</v>
      </c>
      <c r="E38" s="9"/>
      <c r="F38" s="9">
        <v>4736.5</v>
      </c>
      <c r="G38" s="10"/>
      <c r="H38" s="10"/>
    </row>
    <row r="39" spans="1:9" ht="33" x14ac:dyDescent="0.35">
      <c r="A39" s="11" t="s">
        <v>8</v>
      </c>
      <c r="B39" s="27" t="s">
        <v>53</v>
      </c>
      <c r="C39" s="6">
        <v>2018</v>
      </c>
      <c r="D39" s="12">
        <f>SUM(F39:G39)</f>
        <v>6380</v>
      </c>
      <c r="E39" s="13"/>
      <c r="F39" s="13">
        <v>5900</v>
      </c>
      <c r="G39" s="13">
        <v>480</v>
      </c>
      <c r="H39" s="13"/>
    </row>
    <row r="40" spans="1:9" ht="43.5" customHeight="1" x14ac:dyDescent="0.35">
      <c r="A40" s="11" t="s">
        <v>9</v>
      </c>
      <c r="B40" s="27" t="s">
        <v>53</v>
      </c>
      <c r="C40" s="6">
        <v>2018</v>
      </c>
      <c r="D40" s="15">
        <v>1941.5</v>
      </c>
      <c r="E40" s="9"/>
      <c r="F40" s="9">
        <v>1941.5</v>
      </c>
      <c r="G40" s="9"/>
      <c r="H40" s="10"/>
    </row>
    <row r="41" spans="1:9" ht="49.5" x14ac:dyDescent="0.35">
      <c r="A41" s="11" t="s">
        <v>25</v>
      </c>
      <c r="B41" s="27" t="s">
        <v>53</v>
      </c>
      <c r="C41" s="6">
        <v>2018</v>
      </c>
      <c r="D41" s="15">
        <v>2850</v>
      </c>
      <c r="E41" s="10"/>
      <c r="F41" s="9">
        <f>F42</f>
        <v>2850</v>
      </c>
      <c r="G41" s="10"/>
      <c r="H41" s="10"/>
    </row>
    <row r="42" spans="1:9" ht="33" x14ac:dyDescent="0.35">
      <c r="A42" s="8" t="s">
        <v>14</v>
      </c>
      <c r="B42" s="27" t="s">
        <v>53</v>
      </c>
      <c r="C42" s="6">
        <v>2018</v>
      </c>
      <c r="D42" s="14">
        <v>2850</v>
      </c>
      <c r="E42" s="9"/>
      <c r="F42" s="9">
        <v>2850</v>
      </c>
      <c r="G42" s="9"/>
      <c r="H42" s="9"/>
    </row>
    <row r="43" spans="1:9" ht="43.4" customHeight="1" x14ac:dyDescent="0.35">
      <c r="A43" s="11" t="s">
        <v>26</v>
      </c>
      <c r="B43" s="27" t="s">
        <v>53</v>
      </c>
      <c r="C43" s="6">
        <v>2018</v>
      </c>
      <c r="D43" s="15">
        <v>6499.5</v>
      </c>
      <c r="E43" s="10"/>
      <c r="F43" s="15">
        <v>6499.5</v>
      </c>
      <c r="G43" s="10"/>
      <c r="H43" s="10"/>
    </row>
    <row r="44" spans="1:9" ht="19.5" customHeight="1" x14ac:dyDescent="0.35">
      <c r="A44" s="16" t="s">
        <v>45</v>
      </c>
      <c r="B44" s="27"/>
      <c r="C44" s="6">
        <v>2018</v>
      </c>
      <c r="D44" s="20">
        <f>SUM(F44:G44)</f>
        <v>51613.490000000005</v>
      </c>
      <c r="E44" s="9"/>
      <c r="F44" s="9">
        <f>SUM(F37+F38+F39+F40+F41+F43)</f>
        <v>51133.490000000005</v>
      </c>
      <c r="G44" s="9">
        <f>SUM(G37+G38+G39+G40+G41+G43)</f>
        <v>480</v>
      </c>
      <c r="H44" s="10"/>
      <c r="I44" s="3"/>
    </row>
    <row r="45" spans="1:9" ht="32" customHeight="1" x14ac:dyDescent="0.35">
      <c r="A45" s="19" t="s">
        <v>52</v>
      </c>
      <c r="B45" s="27" t="s">
        <v>53</v>
      </c>
      <c r="C45" s="6">
        <v>2018</v>
      </c>
      <c r="D45" s="29">
        <v>32823.300000000003</v>
      </c>
      <c r="E45" s="29"/>
      <c r="F45" s="29">
        <v>32258.3</v>
      </c>
      <c r="G45" s="29" t="s">
        <v>54</v>
      </c>
      <c r="H45" s="18"/>
    </row>
    <row r="46" spans="1:9" ht="49.4" customHeight="1" x14ac:dyDescent="0.35">
      <c r="A46" s="21" t="s">
        <v>10</v>
      </c>
      <c r="B46" s="27" t="s">
        <v>53</v>
      </c>
      <c r="C46" s="6">
        <v>2018</v>
      </c>
      <c r="D46" s="20">
        <f>SUM(F46:G46)</f>
        <v>8928.0499999999993</v>
      </c>
      <c r="E46" s="10"/>
      <c r="F46" s="9">
        <v>8363.0499999999993</v>
      </c>
      <c r="G46" s="9">
        <v>565</v>
      </c>
      <c r="H46" s="10"/>
    </row>
    <row r="47" spans="1:9" ht="48.65" customHeight="1" x14ac:dyDescent="0.35">
      <c r="A47" s="21" t="s">
        <v>11</v>
      </c>
      <c r="B47" s="27" t="s">
        <v>53</v>
      </c>
      <c r="C47" s="6">
        <v>2018</v>
      </c>
      <c r="D47" s="20">
        <v>2145.25</v>
      </c>
      <c r="E47" s="20"/>
      <c r="F47" s="20">
        <v>2145.25</v>
      </c>
      <c r="G47" s="20"/>
      <c r="H47" s="17"/>
    </row>
    <row r="48" spans="1:9" ht="34.4" customHeight="1" x14ac:dyDescent="0.35">
      <c r="A48" s="22" t="s">
        <v>15</v>
      </c>
      <c r="B48" s="27" t="s">
        <v>53</v>
      </c>
      <c r="C48" s="6">
        <v>2018</v>
      </c>
      <c r="D48" s="9">
        <v>21750</v>
      </c>
      <c r="E48" s="9"/>
      <c r="F48" s="9">
        <v>21750</v>
      </c>
      <c r="G48" s="9"/>
      <c r="H48" s="9"/>
    </row>
    <row r="49" spans="1:8" ht="34.75" customHeight="1" x14ac:dyDescent="0.35">
      <c r="A49" s="23" t="s">
        <v>45</v>
      </c>
      <c r="B49" s="27" t="s">
        <v>53</v>
      </c>
      <c r="C49" s="6">
        <v>2018</v>
      </c>
      <c r="D49" s="25">
        <f>SUM(F49:G49)</f>
        <v>32823.300000000003</v>
      </c>
      <c r="E49" s="26"/>
      <c r="F49" s="26">
        <f>SUM(F46+F47+F48)</f>
        <v>32258.3</v>
      </c>
      <c r="G49" s="26">
        <f>SUM(G46+G47+G48)</f>
        <v>565</v>
      </c>
      <c r="H49" s="26"/>
    </row>
    <row r="50" spans="1:8" ht="35" customHeight="1" x14ac:dyDescent="0.35">
      <c r="A50" s="4" t="s">
        <v>55</v>
      </c>
      <c r="B50" s="27" t="s">
        <v>53</v>
      </c>
      <c r="C50" s="6">
        <v>2018</v>
      </c>
      <c r="D50" s="31">
        <v>33501.360000000001</v>
      </c>
      <c r="E50" s="32"/>
      <c r="F50" s="32">
        <v>33241.360000000001</v>
      </c>
      <c r="G50" s="32">
        <v>260</v>
      </c>
      <c r="H50" s="7"/>
    </row>
    <row r="51" spans="1:8" ht="45" customHeight="1" x14ac:dyDescent="0.35">
      <c r="A51" s="11" t="s">
        <v>12</v>
      </c>
      <c r="B51" s="27" t="s">
        <v>53</v>
      </c>
      <c r="C51" s="6">
        <v>2018</v>
      </c>
      <c r="D51" s="20">
        <f>SUM(F51:G51)</f>
        <v>31985.61</v>
      </c>
      <c r="E51" s="9"/>
      <c r="F51" s="9">
        <v>31725.61</v>
      </c>
      <c r="G51" s="9">
        <v>260</v>
      </c>
      <c r="H51" s="9"/>
    </row>
    <row r="52" spans="1:8" ht="60" customHeight="1" x14ac:dyDescent="0.35">
      <c r="A52" s="11" t="s">
        <v>13</v>
      </c>
      <c r="B52" s="27" t="s">
        <v>53</v>
      </c>
      <c r="C52" s="6">
        <v>2018</v>
      </c>
      <c r="D52" s="9">
        <v>1515.75</v>
      </c>
      <c r="E52" s="9"/>
      <c r="F52" s="9">
        <v>1515.75</v>
      </c>
      <c r="G52" s="9"/>
      <c r="H52" s="9"/>
    </row>
    <row r="53" spans="1:8" ht="26.5" customHeight="1" x14ac:dyDescent="0.35">
      <c r="A53" s="33" t="s">
        <v>45</v>
      </c>
      <c r="B53" s="30"/>
      <c r="C53" s="30"/>
      <c r="D53" s="31">
        <f>SUM(F53:G53)</f>
        <v>33501.360000000001</v>
      </c>
      <c r="E53" s="32"/>
      <c r="F53" s="32">
        <f>SUM(F51+F52)</f>
        <v>33241.360000000001</v>
      </c>
      <c r="G53" s="32">
        <f>SUM(G51+G52)</f>
        <v>260</v>
      </c>
      <c r="H53" s="32"/>
    </row>
    <row r="54" spans="1:8" ht="45.5" customHeight="1" x14ac:dyDescent="0.35">
      <c r="A54" s="4" t="s">
        <v>56</v>
      </c>
      <c r="B54" s="34" t="s">
        <v>51</v>
      </c>
      <c r="C54" s="6">
        <v>2018</v>
      </c>
      <c r="D54" s="14">
        <v>62399.28</v>
      </c>
      <c r="E54" s="14"/>
      <c r="F54" s="14">
        <v>62399.28</v>
      </c>
      <c r="G54" s="4"/>
      <c r="H54" s="4"/>
    </row>
    <row r="55" spans="1:8" ht="80.5" customHeight="1" x14ac:dyDescent="0.35">
      <c r="A55" s="34" t="s">
        <v>33</v>
      </c>
      <c r="B55" s="34" t="s">
        <v>60</v>
      </c>
      <c r="C55" s="6">
        <v>2018</v>
      </c>
      <c r="D55" s="6">
        <v>2216.91</v>
      </c>
      <c r="E55" s="35"/>
      <c r="F55" s="6">
        <v>2216.91</v>
      </c>
      <c r="G55" s="35"/>
      <c r="H55" s="35"/>
    </row>
    <row r="56" spans="1:8" ht="58.5" customHeight="1" x14ac:dyDescent="0.35">
      <c r="A56" s="34" t="s">
        <v>27</v>
      </c>
      <c r="B56" s="34" t="s">
        <v>51</v>
      </c>
      <c r="C56" s="6">
        <v>2018</v>
      </c>
      <c r="D56" s="36">
        <v>59913.09</v>
      </c>
      <c r="E56" s="35"/>
      <c r="F56" s="36">
        <v>59913.09</v>
      </c>
      <c r="G56" s="35"/>
      <c r="H56" s="35"/>
    </row>
    <row r="57" spans="1:8" ht="47.25" customHeight="1" x14ac:dyDescent="0.35">
      <c r="A57" s="34" t="s">
        <v>34</v>
      </c>
      <c r="B57" s="34" t="s">
        <v>51</v>
      </c>
      <c r="C57" s="6">
        <v>2018</v>
      </c>
      <c r="D57" s="36">
        <v>269.27999999999997</v>
      </c>
      <c r="E57" s="35"/>
      <c r="F57" s="36">
        <v>269.27999999999997</v>
      </c>
      <c r="G57" s="35"/>
      <c r="H57" s="35"/>
    </row>
    <row r="58" spans="1:8" ht="16.5" x14ac:dyDescent="0.35">
      <c r="A58" s="37" t="s">
        <v>45</v>
      </c>
      <c r="B58" s="39"/>
      <c r="C58" s="39"/>
      <c r="D58" s="38">
        <f>D55+D56+D57</f>
        <v>62399.28</v>
      </c>
      <c r="E58" s="40"/>
      <c r="F58" s="38">
        <f>F55+F56+F57</f>
        <v>62399.28</v>
      </c>
      <c r="G58" s="71"/>
      <c r="H58" s="71"/>
    </row>
    <row r="59" spans="1:8" ht="118.5" customHeight="1" x14ac:dyDescent="0.35">
      <c r="F59" s="2"/>
    </row>
  </sheetData>
  <mergeCells count="5">
    <mergeCell ref="A2:H2"/>
    <mergeCell ref="A3:A5"/>
    <mergeCell ref="C3:C5"/>
    <mergeCell ref="B3:B5"/>
    <mergeCell ref="D3:H4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D50" sqref="D50"/>
    </sheetView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Николаевна ПАВЛОВСКАЯ</dc:creator>
  <cp:lastModifiedBy>Татьяна Николаевна Чепрасова</cp:lastModifiedBy>
  <cp:lastPrinted>2019-04-17T13:39:05Z</cp:lastPrinted>
  <dcterms:created xsi:type="dcterms:W3CDTF">2015-02-06T13:26:50Z</dcterms:created>
  <dcterms:modified xsi:type="dcterms:W3CDTF">2019-06-14T13:24:05Z</dcterms:modified>
</cp:coreProperties>
</file>